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7" i="1"/>
  <c r="K7" l="1"/>
  <c r="M7" s="1"/>
  <c r="N19" s="1"/>
  <c r="K18"/>
  <c r="M18" s="1"/>
  <c r="N18" s="1"/>
  <c r="K17"/>
  <c r="M17" s="1"/>
  <c r="N17" s="1"/>
  <c r="K16"/>
  <c r="M16" s="1"/>
  <c r="N16" s="1"/>
  <c r="K15"/>
  <c r="M15" s="1"/>
  <c r="N15" s="1"/>
  <c r="K14"/>
  <c r="M14" s="1"/>
  <c r="N14" s="1"/>
  <c r="K13"/>
  <c r="M13" s="1"/>
  <c r="N13" s="1"/>
  <c r="K12"/>
  <c r="M12" s="1"/>
  <c r="N12" s="1"/>
  <c r="K11"/>
  <c r="M11" s="1"/>
  <c r="N11" s="1"/>
  <c r="K10"/>
  <c r="M10" s="1"/>
  <c r="N10" s="1"/>
  <c r="K9"/>
  <c r="M9" s="1"/>
  <c r="N9" s="1"/>
  <c r="K8"/>
  <c r="M8" s="1"/>
  <c r="N8" s="1"/>
  <c r="M19" l="1"/>
</calcChain>
</file>

<file path=xl/sharedStrings.xml><?xml version="1.0" encoding="utf-8"?>
<sst xmlns="http://schemas.openxmlformats.org/spreadsheetml/2006/main" count="72" uniqueCount="52">
  <si>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</si>
  <si>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</si>
  <si>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</si>
  <si>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</si>
  <si>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</si>
  <si>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</si>
  <si>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</si>
  <si>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</si>
  <si>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</si>
  <si>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</si>
  <si>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</si>
  <si>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</si>
  <si>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</si>
  <si>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</si>
  <si>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</si>
  <si>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</si>
  <si>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</si>
  <si>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</si>
  <si>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</si>
  <si>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</si>
  <si>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</si>
  <si>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</si>
  <si>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</si>
  <si>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</si>
  <si>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Кощеев С.А., тел. (347)-221-54-18, эл.почта: Koshcheev@bashtel.ru</t>
  </si>
  <si>
    <t>2 раза в год.</t>
  </si>
  <si>
    <t>не менее 6 месяцев</t>
  </si>
  <si>
    <t>Предельная стоимость лота составляет 859 040,00  руб. (с НДС)</t>
  </si>
  <si>
    <t xml:space="preserve">7. ИБП Powerware PW9390 100 kVA s/n 372511 </t>
  </si>
  <si>
    <t xml:space="preserve">8. ИБП Powerware PW9390 100 kVA s/n 372695 </t>
  </si>
  <si>
    <t xml:space="preserve">9. ИБП DPS160 s/n Z0611900018 WA </t>
  </si>
  <si>
    <t xml:space="preserve">10. ИБП DPS160 s/n Z0611900019 WA </t>
  </si>
  <si>
    <t xml:space="preserve">11. ИБП DPS160 s/n Z0611900020WA </t>
  </si>
  <si>
    <t>Ремонт и ЗИП для ИБП</t>
  </si>
  <si>
    <t>г. Уфа, ул. Гоголя, 59</t>
  </si>
  <si>
    <t>г. Уфа, ул. Ленина, 32</t>
  </si>
  <si>
    <t>г. Уфа, ул. Российская, 19</t>
  </si>
  <si>
    <t>Запасные части для ИБП</t>
  </si>
  <si>
    <t>г. Уфа</t>
  </si>
  <si>
    <t xml:space="preserve">5. ИБП Digital  Energy SitePro 60 kVA s/n A 70603606 A720P </t>
  </si>
  <si>
    <t xml:space="preserve">6. ИБП Digital  Energy SitePro 60 kVA s/n A 70603606 A725P </t>
  </si>
  <si>
    <t xml:space="preserve">1. ИБП АРС Simmetra 16 kVA s/n CD0141110399 </t>
  </si>
  <si>
    <t xml:space="preserve">2. ИБП АРС Simmetra 16 kVA s/n CD0151110075 </t>
  </si>
  <si>
    <t xml:space="preserve">3. ИБП Digital  Energy LitePro 10 kVA s/n L2010-3410-B202A </t>
  </si>
  <si>
    <t xml:space="preserve">4. ИБП Digital  Energy LitePro 10 kVA s/n L2010-4511-B063A  </t>
  </si>
  <si>
    <t>Гарантийные обязательства - 12 месяцев на запасные части после ремонта</t>
  </si>
  <si>
    <t>Полная ответственность за работу оборудования на весь срок обслуживания и шесть месяцев после последнего обслуживания, аварийно-восстановительные выезды в течении 4 часов после получения заявки о неиправности.</t>
  </si>
  <si>
    <t>Услуги по Техническому обслуживанию ИБП ЦОД (ЦТЭ)</t>
  </si>
  <si>
    <t>Техническое обслуживание ИБП ЦОД (ЦТЭ)</t>
  </si>
  <si>
    <t>шт</t>
  </si>
  <si>
    <t>Приложение 1.2 к Извещению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</si>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</sst>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61">
    <xf numFmtId="0" fontId="0" fillId="0" borderId="0" xfId="0"/>
    <xf numFmtId="0" fontId="7" fillId="0" borderId="0" xfId="1" applyFont="1" applyAlignment="1">
      <alignment horizontal="left"/>
    </xf>
    <xf numFmtId="0" fontId="7" fillId="0" borderId="0" xfId="1" applyFont="1"/>
    <xf numFmtId="0" fontId="5" fillId="0" borderId="12" xfId="1" applyFont="1" applyBorder="1" applyAlignment="1">
      <alignment vertical="top" wrapText="1"/>
    </xf>
    <xf numFmtId="0" fontId="5" fillId="0" borderId="0" xfId="1" applyFont="1"/>
    <xf numFmtId="0" fontId="5" fillId="0" borderId="0" xfId="1" applyFont="1" applyAlignment="1"/>
    <xf numFmtId="0" fontId="5" fillId="0" borderId="0" xfId="0" applyFont="1"/>
    <xf numFmtId="0" fontId="5" fillId="0" borderId="0" xfId="1" applyFont="1" applyAlignment="1">
      <alignment horizontal="left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vertical="top" wrapText="1"/>
    </xf>
    <xf numFmtId="4" fontId="5" fillId="0" borderId="1" xfId="1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/>
    <xf numFmtId="0" fontId="5" fillId="0" borderId="8" xfId="0" applyFont="1" applyBorder="1"/>
    <xf numFmtId="0" fontId="5" fillId="0" borderId="0" xfId="0" applyFont="1" applyBorder="1"/>
    <xf numFmtId="0" fontId="5" fillId="0" borderId="2" xfId="0" applyFont="1" applyBorder="1" applyAlignment="1">
      <alignment wrapText="1"/>
    </xf>
    <xf numFmtId="4" fontId="5" fillId="0" borderId="2" xfId="0" applyNumberFormat="1" applyFont="1" applyBorder="1"/>
    <xf numFmtId="0" fontId="5" fillId="0" borderId="3" xfId="0" applyFont="1" applyBorder="1"/>
    <xf numFmtId="0" fontId="5" fillId="0" borderId="1" xfId="1" applyFont="1" applyBorder="1"/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1" xfId="1" applyFont="1" applyBorder="1" applyAlignment="1">
      <alignment horizontal="center" vertical="top"/>
    </xf>
    <xf numFmtId="0" fontId="2" fillId="0" borderId="7" xfId="0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0" borderId="1" xfId="1" applyFont="1" applyBorder="1" applyAlignment="1">
      <alignment horizontal="left" vertical="center"/>
    </xf>
    <xf numFmtId="0" fontId="5" fillId="0" borderId="8" xfId="1" applyFont="1" applyBorder="1" applyAlignment="1">
      <alignment horizontal="left"/>
    </xf>
    <xf numFmtId="0" fontId="5" fillId="0" borderId="4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5" fillId="0" borderId="5" xfId="1" applyFont="1" applyBorder="1" applyAlignment="1">
      <alignment horizontal="left"/>
    </xf>
    <xf numFmtId="0" fontId="5" fillId="0" borderId="6" xfId="1" applyFont="1" applyBorder="1" applyAlignment="1">
      <alignment horizontal="left"/>
    </xf>
    <xf numFmtId="0" fontId="5" fillId="0" borderId="7" xfId="1" applyFont="1" applyBorder="1" applyAlignment="1">
      <alignment horizontal="left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1" xfId="1" applyFont="1" applyBorder="1" applyAlignment="1">
      <alignment horizontal="center"/>
    </xf>
    <xf numFmtId="0" fontId="5" fillId="0" borderId="10" xfId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5" fillId="0" borderId="11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top" wrapText="1"/>
    </xf>
    <xf numFmtId="0" fontId="5" fillId="0" borderId="13" xfId="1" applyFont="1" applyBorder="1" applyAlignment="1">
      <alignment horizontal="left" vertical="top" wrapText="1"/>
    </xf>
    <xf numFmtId="0" fontId="5" fillId="0" borderId="1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left"/>
    </xf>
    <xf numFmtId="0" fontId="5" fillId="0" borderId="5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wrapText="1"/>
    </xf>
    <xf numFmtId="0" fontId="5" fillId="0" borderId="6" xfId="1" applyFont="1" applyBorder="1" applyAlignment="1">
      <alignment horizontal="left" wrapText="1"/>
    </xf>
    <xf numFmtId="0" fontId="5" fillId="0" borderId="7" xfId="1" applyFont="1" applyBorder="1" applyAlignment="1">
      <alignment horizontal="left" wrapText="1"/>
    </xf>
    <xf numFmtId="0" fontId="1" fillId="0" borderId="0" xfId="1" applyFont="1" applyAlignment="1"/>
    <xf numFmtId="3" fontId="5" fillId="0" borderId="1" xfId="1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"/>
  <sheetViews>
    <sheetView tabSelected="1" zoomScale="85" zoomScaleNormal="85" workbookViewId="0">
      <selection activeCell="N1" sqref="N1"/>
    </sheetView>
  </sheetViews>
  <sheetFormatPr defaultRowHeight="15"/>
  <cols>
    <col min="1" max="1" width="1" style="6" customWidth="1"/>
    <col min="2" max="2" width="3.140625" style="6" customWidth="1"/>
    <col min="3" max="3" width="7.7109375" style="6" customWidth="1"/>
    <col min="4" max="4" width="18.42578125" style="6" customWidth="1"/>
    <col min="5" max="5" width="30" style="6" customWidth="1"/>
    <col min="6" max="6" width="7.28515625" style="6" customWidth="1"/>
    <col min="7" max="7" width="7.5703125" style="6" customWidth="1"/>
    <col min="8" max="8" width="8" style="6" customWidth="1"/>
    <col min="9" max="9" width="7.7109375" style="6" customWidth="1"/>
    <col min="10" max="10" width="8.140625" style="6" customWidth="1"/>
    <col min="11" max="11" width="8.5703125" style="6" customWidth="1"/>
    <col min="12" max="12" width="17.7109375" style="6" customWidth="1"/>
    <col min="13" max="14" width="11.85546875" style="6" customWidth="1"/>
    <col min="15" max="15" width="22.7109375" style="6" customWidth="1"/>
    <col min="16" max="16" width="0.85546875" style="6" customWidth="1"/>
    <col min="17" max="16384" width="9.140625" style="6"/>
  </cols>
  <sheetData>
    <row r="1" spans="1:2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8" t="s">
        <v>50</v>
      </c>
      <c r="P1" s="5"/>
      <c r="Q1" s="4"/>
      <c r="R1" s="4"/>
      <c r="S1" s="4"/>
      <c r="T1" s="4"/>
      <c r="U1" s="4"/>
      <c r="V1" s="4"/>
    </row>
    <row r="2" spans="1:22">
      <c r="A2" s="4"/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4"/>
      <c r="R2" s="4"/>
      <c r="S2" s="4"/>
      <c r="T2" s="4"/>
      <c r="U2" s="4"/>
      <c r="V2" s="4"/>
    </row>
    <row r="3" spans="1:22">
      <c r="A3" s="4"/>
      <c r="B3" s="4" t="s">
        <v>1</v>
      </c>
      <c r="C3" s="4">
        <v>10403</v>
      </c>
      <c r="D3" s="1" t="s">
        <v>47</v>
      </c>
      <c r="E3" s="1"/>
      <c r="F3" s="2"/>
      <c r="G3" s="4"/>
      <c r="H3" s="4"/>
      <c r="I3" s="4"/>
      <c r="J3" s="4"/>
      <c r="K3" s="4"/>
      <c r="L3" s="4"/>
      <c r="M3" s="4"/>
      <c r="N3" s="4"/>
      <c r="O3" s="4"/>
      <c r="P3" s="4"/>
      <c r="Q3" s="7"/>
      <c r="R3" s="4"/>
      <c r="S3" s="4"/>
      <c r="T3" s="4"/>
      <c r="U3" s="4"/>
      <c r="V3" s="4"/>
    </row>
    <row r="4" spans="1:22" ht="24" customHeight="1">
      <c r="A4" s="4"/>
      <c r="B4" s="34" t="s">
        <v>2</v>
      </c>
      <c r="C4" s="43" t="s">
        <v>3</v>
      </c>
      <c r="D4" s="34" t="s">
        <v>4</v>
      </c>
      <c r="E4" s="34" t="s">
        <v>5</v>
      </c>
      <c r="F4" s="34" t="s">
        <v>6</v>
      </c>
      <c r="G4" s="38" t="s">
        <v>7</v>
      </c>
      <c r="H4" s="38"/>
      <c r="I4" s="38"/>
      <c r="J4" s="38"/>
      <c r="K4" s="38"/>
      <c r="L4" s="41" t="s">
        <v>51</v>
      </c>
      <c r="M4" s="39" t="s">
        <v>8</v>
      </c>
      <c r="N4" s="50" t="s">
        <v>9</v>
      </c>
      <c r="O4" s="34" t="s">
        <v>10</v>
      </c>
      <c r="P4" s="7"/>
      <c r="Q4" s="4"/>
      <c r="R4" s="4"/>
      <c r="S4" s="4"/>
      <c r="T4" s="4"/>
      <c r="U4" s="4"/>
    </row>
    <row r="5" spans="1:22" ht="87" customHeight="1">
      <c r="A5" s="8"/>
      <c r="B5" s="34"/>
      <c r="C5" s="44"/>
      <c r="D5" s="34"/>
      <c r="E5" s="34"/>
      <c r="F5" s="34"/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  <c r="L5" s="42"/>
      <c r="M5" s="40"/>
      <c r="N5" s="50"/>
      <c r="O5" s="34"/>
      <c r="P5" s="8"/>
      <c r="Q5" s="8"/>
      <c r="R5" s="8"/>
      <c r="S5" s="8"/>
      <c r="T5" s="8"/>
      <c r="U5" s="8"/>
    </row>
    <row r="6" spans="1:22">
      <c r="A6" s="4"/>
      <c r="B6" s="10">
        <v>1</v>
      </c>
      <c r="C6" s="10">
        <v>2</v>
      </c>
      <c r="D6" s="10">
        <v>3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4"/>
      <c r="Q6" s="4"/>
      <c r="R6" s="4"/>
      <c r="S6" s="4"/>
      <c r="T6" s="4"/>
      <c r="U6" s="4"/>
    </row>
    <row r="7" spans="1:22" ht="30">
      <c r="A7" s="4"/>
      <c r="B7" s="24">
        <v>1</v>
      </c>
      <c r="C7" s="24"/>
      <c r="D7" s="3" t="s">
        <v>33</v>
      </c>
      <c r="E7" s="11" t="s">
        <v>37</v>
      </c>
      <c r="F7" s="25" t="s">
        <v>49</v>
      </c>
      <c r="G7" s="59">
        <v>0</v>
      </c>
      <c r="H7" s="59">
        <v>1</v>
      </c>
      <c r="I7" s="59">
        <v>0</v>
      </c>
      <c r="J7" s="59">
        <v>1</v>
      </c>
      <c r="K7" s="59">
        <f>SUM(G7:J7)</f>
        <v>2</v>
      </c>
      <c r="L7" s="12">
        <v>78384</v>
      </c>
      <c r="M7" s="12">
        <f>K7*L7</f>
        <v>156768</v>
      </c>
      <c r="N7" s="12">
        <f>M7*1.18</f>
        <v>184986.23999999999</v>
      </c>
      <c r="O7" s="11" t="s">
        <v>38</v>
      </c>
      <c r="P7" s="4"/>
      <c r="Q7" s="4"/>
      <c r="R7" s="4"/>
      <c r="S7" s="4"/>
      <c r="T7" s="4"/>
      <c r="U7" s="4"/>
    </row>
    <row r="8" spans="1:22" ht="26.25" customHeight="1">
      <c r="A8" s="13"/>
      <c r="B8" s="13">
        <v>2</v>
      </c>
      <c r="C8" s="13"/>
      <c r="D8" s="45" t="s">
        <v>48</v>
      </c>
      <c r="E8" s="14" t="s">
        <v>41</v>
      </c>
      <c r="F8" s="25" t="s">
        <v>49</v>
      </c>
      <c r="G8" s="59">
        <v>0</v>
      </c>
      <c r="H8" s="59">
        <v>1</v>
      </c>
      <c r="I8" s="59">
        <v>0</v>
      </c>
      <c r="J8" s="60">
        <v>1</v>
      </c>
      <c r="K8" s="60">
        <f>SUM(G8:J8)</f>
        <v>2</v>
      </c>
      <c r="L8" s="15">
        <v>15000</v>
      </c>
      <c r="M8" s="15">
        <f>K8*L8</f>
        <v>30000</v>
      </c>
      <c r="N8" s="15">
        <f>M8*1.18</f>
        <v>35400</v>
      </c>
      <c r="O8" s="14" t="s">
        <v>35</v>
      </c>
    </row>
    <row r="9" spans="1:22" ht="30">
      <c r="A9" s="13"/>
      <c r="B9" s="13"/>
      <c r="C9" s="13"/>
      <c r="D9" s="46"/>
      <c r="E9" s="14" t="s">
        <v>42</v>
      </c>
      <c r="F9" s="25" t="s">
        <v>49</v>
      </c>
      <c r="G9" s="59">
        <v>0</v>
      </c>
      <c r="H9" s="59">
        <v>1</v>
      </c>
      <c r="I9" s="59">
        <v>0</v>
      </c>
      <c r="J9" s="60">
        <v>1</v>
      </c>
      <c r="K9" s="60">
        <f t="shared" ref="K9:K18" si="0">SUM(G9:J9)</f>
        <v>2</v>
      </c>
      <c r="L9" s="15">
        <v>15000</v>
      </c>
      <c r="M9" s="15">
        <f t="shared" ref="M9:M18" si="1">K9*L9</f>
        <v>30000</v>
      </c>
      <c r="N9" s="15">
        <f t="shared" ref="N9:N18" si="2">M9*1.18</f>
        <v>35400</v>
      </c>
      <c r="O9" s="14" t="s">
        <v>35</v>
      </c>
    </row>
    <row r="10" spans="1:22" ht="30">
      <c r="A10" s="13"/>
      <c r="B10" s="13"/>
      <c r="C10" s="13"/>
      <c r="D10" s="46"/>
      <c r="E10" s="14" t="s">
        <v>43</v>
      </c>
      <c r="F10" s="25" t="s">
        <v>49</v>
      </c>
      <c r="G10" s="59">
        <v>0</v>
      </c>
      <c r="H10" s="59">
        <v>1</v>
      </c>
      <c r="I10" s="59">
        <v>0</v>
      </c>
      <c r="J10" s="60">
        <v>1</v>
      </c>
      <c r="K10" s="60">
        <f t="shared" si="0"/>
        <v>2</v>
      </c>
      <c r="L10" s="15">
        <v>15000</v>
      </c>
      <c r="M10" s="15">
        <f t="shared" si="1"/>
        <v>30000</v>
      </c>
      <c r="N10" s="15">
        <f t="shared" si="2"/>
        <v>35400</v>
      </c>
      <c r="O10" s="14" t="s">
        <v>34</v>
      </c>
    </row>
    <row r="11" spans="1:22" ht="30">
      <c r="A11" s="13"/>
      <c r="B11" s="13"/>
      <c r="C11" s="13"/>
      <c r="D11" s="46"/>
      <c r="E11" s="14" t="s">
        <v>44</v>
      </c>
      <c r="F11" s="25" t="s">
        <v>49</v>
      </c>
      <c r="G11" s="59">
        <v>0</v>
      </c>
      <c r="H11" s="59">
        <v>1</v>
      </c>
      <c r="I11" s="59">
        <v>0</v>
      </c>
      <c r="J11" s="60">
        <v>1</v>
      </c>
      <c r="K11" s="60">
        <f t="shared" si="0"/>
        <v>2</v>
      </c>
      <c r="L11" s="15">
        <v>15000</v>
      </c>
      <c r="M11" s="15">
        <f t="shared" si="1"/>
        <v>30000</v>
      </c>
      <c r="N11" s="15">
        <f t="shared" si="2"/>
        <v>35400</v>
      </c>
      <c r="O11" s="14" t="s">
        <v>34</v>
      </c>
    </row>
    <row r="12" spans="1:22" ht="30">
      <c r="A12" s="13"/>
      <c r="B12" s="13"/>
      <c r="C12" s="13"/>
      <c r="D12" s="46"/>
      <c r="E12" s="14" t="s">
        <v>39</v>
      </c>
      <c r="F12" s="25" t="s">
        <v>49</v>
      </c>
      <c r="G12" s="59">
        <v>0</v>
      </c>
      <c r="H12" s="59">
        <v>1</v>
      </c>
      <c r="I12" s="59">
        <v>0</v>
      </c>
      <c r="J12" s="60">
        <v>1</v>
      </c>
      <c r="K12" s="60">
        <f t="shared" si="0"/>
        <v>2</v>
      </c>
      <c r="L12" s="15">
        <v>25308</v>
      </c>
      <c r="M12" s="15">
        <f t="shared" si="1"/>
        <v>50616</v>
      </c>
      <c r="N12" s="15">
        <f t="shared" si="2"/>
        <v>59726.879999999997</v>
      </c>
      <c r="O12" s="14" t="s">
        <v>34</v>
      </c>
    </row>
    <row r="13" spans="1:22" ht="30">
      <c r="A13" s="13"/>
      <c r="B13" s="13"/>
      <c r="C13" s="13"/>
      <c r="D13" s="46"/>
      <c r="E13" s="14" t="s">
        <v>40</v>
      </c>
      <c r="F13" s="25" t="s">
        <v>49</v>
      </c>
      <c r="G13" s="59">
        <v>0</v>
      </c>
      <c r="H13" s="59">
        <v>1</v>
      </c>
      <c r="I13" s="59">
        <v>0</v>
      </c>
      <c r="J13" s="60">
        <v>1</v>
      </c>
      <c r="K13" s="60">
        <f t="shared" si="0"/>
        <v>2</v>
      </c>
      <c r="L13" s="15">
        <v>25308</v>
      </c>
      <c r="M13" s="15">
        <f t="shared" si="1"/>
        <v>50616</v>
      </c>
      <c r="N13" s="15">
        <f t="shared" si="2"/>
        <v>59726.879999999997</v>
      </c>
      <c r="O13" s="14" t="s">
        <v>34</v>
      </c>
    </row>
    <row r="14" spans="1:22" ht="30">
      <c r="A14" s="13"/>
      <c r="B14" s="13"/>
      <c r="C14" s="13"/>
      <c r="D14" s="46"/>
      <c r="E14" s="14" t="s">
        <v>28</v>
      </c>
      <c r="F14" s="25" t="s">
        <v>49</v>
      </c>
      <c r="G14" s="59">
        <v>0</v>
      </c>
      <c r="H14" s="59">
        <v>1</v>
      </c>
      <c r="I14" s="59">
        <v>0</v>
      </c>
      <c r="J14" s="60">
        <v>1</v>
      </c>
      <c r="K14" s="60">
        <f t="shared" si="0"/>
        <v>2</v>
      </c>
      <c r="L14" s="15">
        <v>35000</v>
      </c>
      <c r="M14" s="15">
        <f t="shared" si="1"/>
        <v>70000</v>
      </c>
      <c r="N14" s="15">
        <f t="shared" si="2"/>
        <v>82600</v>
      </c>
      <c r="O14" s="14" t="s">
        <v>34</v>
      </c>
    </row>
    <row r="15" spans="1:22" ht="30">
      <c r="A15" s="13"/>
      <c r="B15" s="13"/>
      <c r="C15" s="13"/>
      <c r="D15" s="46"/>
      <c r="E15" s="14" t="s">
        <v>29</v>
      </c>
      <c r="F15" s="25" t="s">
        <v>49</v>
      </c>
      <c r="G15" s="59">
        <v>0</v>
      </c>
      <c r="H15" s="59">
        <v>1</v>
      </c>
      <c r="I15" s="59">
        <v>0</v>
      </c>
      <c r="J15" s="60">
        <v>1</v>
      </c>
      <c r="K15" s="60">
        <f t="shared" si="0"/>
        <v>2</v>
      </c>
      <c r="L15" s="15">
        <v>35000</v>
      </c>
      <c r="M15" s="15">
        <f t="shared" si="1"/>
        <v>70000</v>
      </c>
      <c r="N15" s="15">
        <f t="shared" si="2"/>
        <v>82600</v>
      </c>
      <c r="O15" s="14" t="s">
        <v>34</v>
      </c>
    </row>
    <row r="16" spans="1:22" ht="30">
      <c r="A16" s="13"/>
      <c r="B16" s="13"/>
      <c r="C16" s="13"/>
      <c r="D16" s="46"/>
      <c r="E16" s="14" t="s">
        <v>30</v>
      </c>
      <c r="F16" s="25" t="s">
        <v>49</v>
      </c>
      <c r="G16" s="59">
        <v>0</v>
      </c>
      <c r="H16" s="59">
        <v>1</v>
      </c>
      <c r="I16" s="59">
        <v>0</v>
      </c>
      <c r="J16" s="60">
        <v>1</v>
      </c>
      <c r="K16" s="60">
        <f t="shared" si="0"/>
        <v>2</v>
      </c>
      <c r="L16" s="15">
        <v>35000</v>
      </c>
      <c r="M16" s="15">
        <f t="shared" si="1"/>
        <v>70000</v>
      </c>
      <c r="N16" s="15">
        <f t="shared" si="2"/>
        <v>82600</v>
      </c>
      <c r="O16" s="14" t="s">
        <v>36</v>
      </c>
    </row>
    <row r="17" spans="1:22" ht="30">
      <c r="A17" s="13"/>
      <c r="B17" s="13"/>
      <c r="C17" s="13"/>
      <c r="D17" s="46"/>
      <c r="E17" s="14" t="s">
        <v>31</v>
      </c>
      <c r="F17" s="25" t="s">
        <v>49</v>
      </c>
      <c r="G17" s="59">
        <v>0</v>
      </c>
      <c r="H17" s="59">
        <v>1</v>
      </c>
      <c r="I17" s="59">
        <v>0</v>
      </c>
      <c r="J17" s="60">
        <v>1</v>
      </c>
      <c r="K17" s="60">
        <f t="shared" si="0"/>
        <v>2</v>
      </c>
      <c r="L17" s="15">
        <v>35000</v>
      </c>
      <c r="M17" s="15">
        <f t="shared" si="1"/>
        <v>70000</v>
      </c>
      <c r="N17" s="15">
        <f t="shared" si="2"/>
        <v>82600</v>
      </c>
      <c r="O17" s="14" t="s">
        <v>36</v>
      </c>
    </row>
    <row r="18" spans="1:22" ht="30">
      <c r="A18" s="16"/>
      <c r="B18" s="16"/>
      <c r="C18" s="16"/>
      <c r="D18" s="47"/>
      <c r="E18" s="14" t="s">
        <v>32</v>
      </c>
      <c r="F18" s="25" t="s">
        <v>49</v>
      </c>
      <c r="G18" s="59">
        <v>0</v>
      </c>
      <c r="H18" s="59">
        <v>1</v>
      </c>
      <c r="I18" s="59">
        <v>0</v>
      </c>
      <c r="J18" s="60">
        <v>1</v>
      </c>
      <c r="K18" s="60">
        <f t="shared" si="0"/>
        <v>2</v>
      </c>
      <c r="L18" s="15">
        <v>35000</v>
      </c>
      <c r="M18" s="15">
        <f t="shared" si="1"/>
        <v>70000</v>
      </c>
      <c r="N18" s="15">
        <f t="shared" si="2"/>
        <v>82600</v>
      </c>
      <c r="O18" s="14" t="s">
        <v>36</v>
      </c>
    </row>
    <row r="19" spans="1:22">
      <c r="A19" s="17"/>
      <c r="B19" s="17"/>
      <c r="C19" s="17"/>
      <c r="D19" s="17"/>
      <c r="E19" s="18"/>
      <c r="F19" s="18"/>
      <c r="G19" s="19"/>
      <c r="H19" s="19"/>
      <c r="I19" s="19"/>
      <c r="J19" s="19"/>
      <c r="K19" s="19"/>
      <c r="L19" s="19"/>
      <c r="M19" s="15">
        <f>SUM(M7:M18)</f>
        <v>728000</v>
      </c>
      <c r="N19" s="15">
        <f>SUM(N7:N18)</f>
        <v>859040</v>
      </c>
      <c r="O19" s="20"/>
    </row>
    <row r="20" spans="1:22">
      <c r="A20" s="17"/>
      <c r="B20" s="17"/>
      <c r="C20" s="17"/>
      <c r="D20" s="17"/>
      <c r="E20" s="18"/>
      <c r="F20" s="18"/>
      <c r="G20" s="19"/>
      <c r="H20" s="19"/>
      <c r="I20" s="19"/>
      <c r="J20" s="19"/>
      <c r="K20" s="19"/>
      <c r="L20" s="19"/>
      <c r="M20" s="21" t="s">
        <v>16</v>
      </c>
      <c r="N20" s="15">
        <v>131040</v>
      </c>
      <c r="O20" s="20"/>
    </row>
    <row r="21" spans="1:22">
      <c r="A21" s="4"/>
      <c r="B21" s="31" t="s">
        <v>27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3"/>
      <c r="Q21" s="4"/>
      <c r="R21" s="4"/>
      <c r="S21" s="4"/>
      <c r="T21" s="4"/>
      <c r="U21" s="4"/>
      <c r="V21" s="4"/>
    </row>
    <row r="22" spans="1:22">
      <c r="A22" s="4"/>
      <c r="B22" s="28" t="s">
        <v>17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30"/>
      <c r="Q22" s="4"/>
      <c r="R22" s="4"/>
      <c r="S22" s="4"/>
      <c r="T22" s="4"/>
      <c r="U22" s="4"/>
      <c r="V22" s="4"/>
    </row>
    <row r="23" spans="1:22" ht="15.75" customHeight="1">
      <c r="A23" s="4"/>
      <c r="B23" s="27" t="s">
        <v>18</v>
      </c>
      <c r="C23" s="27"/>
      <c r="D23" s="27"/>
      <c r="E23" s="52" t="s">
        <v>25</v>
      </c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4"/>
      <c r="Q23" s="4"/>
      <c r="R23" s="4"/>
      <c r="S23" s="4"/>
      <c r="T23" s="4"/>
      <c r="U23" s="4"/>
      <c r="V23" s="4"/>
    </row>
    <row r="24" spans="1:22">
      <c r="A24" s="4"/>
      <c r="B24" s="48" t="s">
        <v>19</v>
      </c>
      <c r="C24" s="48"/>
      <c r="D24" s="48"/>
      <c r="E24" s="51" t="s">
        <v>45</v>
      </c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4"/>
      <c r="R24" s="4"/>
      <c r="S24" s="4"/>
      <c r="T24" s="4"/>
      <c r="U24" s="4"/>
      <c r="V24" s="4"/>
    </row>
    <row r="25" spans="1:22" ht="34.5" customHeight="1">
      <c r="A25" s="4"/>
      <c r="B25" s="35" t="s">
        <v>20</v>
      </c>
      <c r="C25" s="36"/>
      <c r="D25" s="37"/>
      <c r="E25" s="55" t="s">
        <v>46</v>
      </c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7"/>
      <c r="Q25" s="4"/>
      <c r="R25" s="4"/>
      <c r="S25" s="4"/>
      <c r="T25" s="4"/>
      <c r="U25" s="4"/>
      <c r="V25" s="4"/>
    </row>
    <row r="26" spans="1:22">
      <c r="A26" s="4"/>
      <c r="B26" s="31" t="s">
        <v>21</v>
      </c>
      <c r="C26" s="32"/>
      <c r="D26" s="33"/>
      <c r="E26" s="31" t="s">
        <v>26</v>
      </c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3"/>
      <c r="Q26" s="4"/>
      <c r="R26" s="4"/>
      <c r="S26" s="4"/>
      <c r="T26" s="4"/>
      <c r="U26" s="4"/>
      <c r="V26" s="4"/>
    </row>
    <row r="27" spans="1:22">
      <c r="A27" s="4"/>
      <c r="B27" s="48" t="s">
        <v>22</v>
      </c>
      <c r="C27" s="48"/>
      <c r="D27" s="48"/>
      <c r="E27" s="31" t="s">
        <v>24</v>
      </c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3"/>
      <c r="Q27" s="4"/>
    </row>
    <row r="28" spans="1:22" ht="29.25" customHeight="1">
      <c r="A28" s="4"/>
      <c r="B28" s="49" t="s">
        <v>23</v>
      </c>
      <c r="C28" s="49"/>
      <c r="D28" s="49"/>
      <c r="E28" s="35" t="s">
        <v>24</v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7"/>
      <c r="Q28" s="4"/>
    </row>
    <row r="29" spans="1:22">
      <c r="A29" s="4"/>
      <c r="B29" s="22"/>
      <c r="C29" s="22"/>
      <c r="D29" s="22"/>
      <c r="E29" s="22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4"/>
    </row>
  </sheetData>
  <mergeCells count="26">
    <mergeCell ref="B27:D27"/>
    <mergeCell ref="B28:D28"/>
    <mergeCell ref="N4:N5"/>
    <mergeCell ref="B24:D24"/>
    <mergeCell ref="E24:P24"/>
    <mergeCell ref="E23:P23"/>
    <mergeCell ref="E28:P28"/>
    <mergeCell ref="E25:P25"/>
    <mergeCell ref="E26:P26"/>
    <mergeCell ref="E27:P27"/>
    <mergeCell ref="B2:P2"/>
    <mergeCell ref="B23:D23"/>
    <mergeCell ref="B22:P22"/>
    <mergeCell ref="B26:D26"/>
    <mergeCell ref="B4:B5"/>
    <mergeCell ref="D4:D5"/>
    <mergeCell ref="O4:O5"/>
    <mergeCell ref="B21:P21"/>
    <mergeCell ref="B25:D25"/>
    <mergeCell ref="E4:E5"/>
    <mergeCell ref="F4:F5"/>
    <mergeCell ref="G4:K4"/>
    <mergeCell ref="M4:M5"/>
    <mergeCell ref="L4:L5"/>
    <mergeCell ref="C4:C5"/>
    <mergeCell ref="D8:D18"/>
  </mergeCells>
  <pageMargins left="0" right="0" top="0" bottom="0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2015-04-09T10:46:51Z</dcterms:modified>
</cp:coreProperties>
</file>